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1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<sst xmlns="http://schemas.openxmlformats.org/spreadsheetml/2006/main" count="158" uniqueCount="65">
  <si>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</si>
  <si>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</si>
  <si>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</si>
  <si>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</si>
  <si>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</si>
  <si>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</si>
  <si>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</si>
  <si>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</si>
  <si>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</si>
  <si>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</si>
  <si>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</si>
  <si>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</si>
  <si>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</si>
  <si>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</si>
  <si>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</si>
  <si>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</si>
  <si>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</si>
  <si>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</si>
  <si>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</si>
  <si>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</si>
  <si>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</si>
  <si>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</si>
  <si>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</si>
  <si>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</si>
  <si>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</si>
  <si>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</si>
  <si>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</si>
  <si>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Spitalul Orasenesc Cimpeni-Eco Clinice</t>
  </si>
  <si>
    <t>Phoenix Imagistic SA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</si>
  <si>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</si>
  <si>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</si>
  <si>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</si>
  <si>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</si>
  <si>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</si>
  <si>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</si>
  <si>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</si>
  <si>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</si>
  <si>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</si>
  <si>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</si>
  <si>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</si>
  <si>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</si>
  <si>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</si>
  <si>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</si>
  <si>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</si>
  <si>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</si>
  <si>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</si>
  <si>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</si>
  <si>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r>
      <t xml:space="preserve">valoarea unui punct pentru criteriul disponibilitate =  </t>
    </r>
    <r>
      <rPr>
        <b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 xml:space="preserve">  lei</t>
    </r>
  </si>
  <si>
    <t xml:space="preserve"> POTRIVIT PREVEDERILOR ORDINULUI NR. 397/836/2018, Anexa 18, Art. 2, alin (4), ultima teza</t>
  </si>
  <si>
    <t>4=2+3</t>
  </si>
  <si>
    <t xml:space="preserve">VALOARE CONTRACT DIMINUATA DIN OCTOMBRIE 2018  (lei) </t>
  </si>
  <si>
    <t xml:space="preserve">VALOARE CONTRACT SUPLIMENTATA IN NOIEMBRIE 2018  (lei) </t>
  </si>
  <si>
    <t>TOTAL VALOARE DIMINUATA/SUPLIMENTATA 2018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</si>
  <si>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1,25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</si>
  <si>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0,08823529 lei</t>
    </r>
  </si>
  <si>
    <t>SITUATIA PRIVIND VALOARE CONTRACT - SERVICII PARACLINICE DE LABORATOR  CONF. REGULARIZARE NOIEMBRIE 2018</t>
  </si>
  <si>
    <t xml:space="preserve">VALOARE CONTRACT DIMINUATA DIN NOIEMBRIE 2018  (lei) </t>
  </si>
  <si>
    <t xml:space="preserve">VALOARE CONTRACT SUPLIMENTATA IN DECEMBRIE 2018  (lei) </t>
  </si>
  <si>
    <t>SITUATIA PRIVIND VALOAREA DE CONTRACT - SERVICII PARACLINICE ANATOMIE PATOLOGICA  CONF. REGULARIZARE NOIEMBRIE 2018</t>
  </si>
  <si>
    <t>SITUATIA PRIVIND VALOARE CONTRACT - SERVICII PARACLIN. DE RADIOLOGIE SI IMAGISTICA MEDICALA  CONF. REGULARIZARE NOIEMBRIE 2018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</si>
  <si>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0,120339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</si>
  <si>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0,310205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</si>
  <si>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0,059430 lei</t>
    </r>
  </si>
  <si>
    <r>
      <t xml:space="preserve">valoarea unui punct pentru criteriul de evaluare a resurselor =
</t>
    </r>
    <r>
      <rPr>
        <b/>
        <sz val="11"/>
        <color indexed="8"/>
        <rFont val="Calibri"/>
        <family val="2"/>
      </rPr>
      <t>0,1556061</t>
    </r>
    <r>
      <rPr>
        <sz val="11"/>
        <color theme="1"/>
        <rFont val="Calibri"/>
        <family val="2"/>
      </rPr>
      <t xml:space="preserve"> lei</t>
    </r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</si>
  <si>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1,5212739</t>
    </r>
    <r>
      <rPr>
        <sz val="11"/>
        <color theme="1"/>
        <rFont val="Calibri"/>
        <family val="2"/>
      </rPr>
      <t xml:space="preserve"> lei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</si>
</sst>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4" fillId="27" borderId="9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1" fontId="9" fillId="0" borderId="14" xfId="55" applyNumberFormat="1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6" applyFont="1" applyFill="1" applyBorder="1" applyAlignment="1">
      <alignment horizontal="center" vertical="center"/>
      <protection/>
    </xf>
    <xf numFmtId="0" fontId="8" fillId="0" borderId="16" xfId="56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1" fontId="9" fillId="0" borderId="19" xfId="56" applyNumberFormat="1" applyFont="1" applyFill="1" applyBorder="1" applyAlignment="1">
      <alignment horizontal="center" vertical="center" wrapText="1"/>
      <protection/>
    </xf>
    <xf numFmtId="171" fontId="12" fillId="0" borderId="19" xfId="42" applyFont="1" applyFill="1" applyBorder="1" applyAlignment="1">
      <alignment horizontal="center" vertical="center" wrapText="1"/>
    </xf>
    <xf numFmtId="171" fontId="2" fillId="0" borderId="19" xfId="42" applyFont="1" applyFill="1" applyBorder="1" applyAlignment="1">
      <alignment horizontal="center" vertical="center" wrapText="1"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1" fontId="8" fillId="0" borderId="16" xfId="57" applyNumberFormat="1" applyFont="1" applyFill="1" applyBorder="1" applyAlignment="1">
      <alignment horizontal="center" vertical="center" wrapText="1"/>
      <protection/>
    </xf>
    <xf numFmtId="171" fontId="8" fillId="0" borderId="16" xfId="42" applyFont="1" applyFill="1" applyBorder="1" applyAlignment="1">
      <alignment horizontal="center" vertical="center" wrapText="1"/>
    </xf>
    <xf numFmtId="4" fontId="8" fillId="0" borderId="20" xfId="42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4" fontId="8" fillId="0" borderId="16" xfId="56" applyNumberFormat="1" applyFont="1" applyFill="1" applyBorder="1" applyAlignment="1">
      <alignment horizontal="right" vertical="center"/>
      <protection/>
    </xf>
    <xf numFmtId="4" fontId="8" fillId="0" borderId="20" xfId="56" applyNumberFormat="1" applyFont="1" applyFill="1" applyBorder="1" applyAlignment="1">
      <alignment horizontal="right" vertical="center"/>
      <protection/>
    </xf>
    <xf numFmtId="0" fontId="8" fillId="0" borderId="16" xfId="56" applyFont="1" applyFill="1" applyBorder="1" applyAlignment="1">
      <alignment vertical="center" wrapText="1"/>
      <protection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8" fillId="0" borderId="16" xfId="56" applyNumberFormat="1" applyFont="1" applyFill="1" applyBorder="1" applyAlignment="1">
      <alignment horizontal="center" vertical="center"/>
      <protection/>
    </xf>
    <xf numFmtId="4" fontId="8" fillId="0" borderId="20" xfId="56" applyNumberFormat="1" applyFont="1" applyFill="1" applyBorder="1" applyAlignment="1">
      <alignment horizontal="center" vertical="center"/>
      <protection/>
    </xf>
    <xf numFmtId="4" fontId="8" fillId="0" borderId="24" xfId="56" applyNumberFormat="1" applyFont="1" applyFill="1" applyBorder="1" applyAlignment="1">
      <alignment horizontal="center" vertical="center" wrapText="1"/>
      <protection/>
    </xf>
    <xf numFmtId="4" fontId="8" fillId="0" borderId="21" xfId="56" applyNumberFormat="1" applyFont="1" applyFill="1" applyBorder="1" applyAlignment="1">
      <alignment horizontal="center" vertical="center" wrapText="1"/>
      <protection/>
    </xf>
    <xf numFmtId="171" fontId="9" fillId="0" borderId="7" xfId="42" applyFont="1" applyFill="1" applyBorder="1" applyAlignment="1">
      <alignment horizontal="center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4" fontId="2" fillId="0" borderId="19" xfId="42" applyNumberFormat="1" applyFont="1" applyFill="1" applyBorder="1" applyAlignment="1">
      <alignment horizontal="right" vertical="center" wrapText="1"/>
    </xf>
    <xf numFmtId="4" fontId="8" fillId="0" borderId="0" xfId="56" applyNumberFormat="1" applyFont="1" applyFill="1" applyBorder="1" applyAlignment="1">
      <alignment horizontal="center" vertical="center"/>
      <protection/>
    </xf>
    <xf numFmtId="49" fontId="8" fillId="0" borderId="0" xfId="56" applyNumberFormat="1" applyFont="1" applyFill="1" applyBorder="1" applyAlignment="1">
      <alignment horizontal="center" vertical="center" wrapText="1"/>
      <protection/>
    </xf>
    <xf numFmtId="1" fontId="9" fillId="0" borderId="0" xfId="56" applyNumberFormat="1" applyFont="1" applyFill="1" applyBorder="1" applyAlignment="1">
      <alignment horizontal="center" vertical="center" wrapText="1"/>
      <protection/>
    </xf>
    <xf numFmtId="4" fontId="12" fillId="0" borderId="0" xfId="42" applyNumberFormat="1" applyFont="1" applyFill="1" applyBorder="1" applyAlignment="1">
      <alignment horizontal="right" vertical="center" wrapText="1"/>
    </xf>
    <xf numFmtId="4" fontId="9" fillId="0" borderId="0" xfId="42" applyNumberFormat="1" applyFont="1" applyFill="1" applyBorder="1" applyAlignment="1">
      <alignment horizontal="right" vertical="center" wrapText="1"/>
    </xf>
    <xf numFmtId="4" fontId="2" fillId="0" borderId="0" xfId="42" applyNumberFormat="1" applyFont="1" applyFill="1" applyBorder="1" applyAlignment="1">
      <alignment horizontal="right" vertical="center"/>
    </xf>
    <xf numFmtId="4" fontId="8" fillId="0" borderId="0" xfId="42" applyNumberFormat="1" applyFont="1" applyFill="1" applyBorder="1" applyAlignment="1">
      <alignment horizontal="right" vertical="center"/>
    </xf>
    <xf numFmtId="1" fontId="9" fillId="0" borderId="25" xfId="55" applyNumberFormat="1" applyFont="1" applyFill="1" applyBorder="1" applyAlignment="1">
      <alignment horizontal="center" vertical="center" wrapText="1"/>
      <protection/>
    </xf>
    <xf numFmtId="1" fontId="9" fillId="0" borderId="24" xfId="57" applyNumberFormat="1" applyFont="1" applyFill="1" applyBorder="1" applyAlignment="1">
      <alignment horizontal="center" vertical="center" wrapText="1"/>
      <protection/>
    </xf>
    <xf numFmtId="0" fontId="2" fillId="33" borderId="26" xfId="55" applyNumberFormat="1" applyFont="1" applyFill="1" applyBorder="1" applyAlignment="1">
      <alignment horizontal="center" vertical="center" wrapText="1"/>
      <protection/>
    </xf>
    <xf numFmtId="0" fontId="8" fillId="0" borderId="25" xfId="56" applyFont="1" applyFill="1" applyBorder="1" applyAlignment="1">
      <alignment horizontal="center" vertical="center"/>
      <protection/>
    </xf>
    <xf numFmtId="1" fontId="12" fillId="0" borderId="27" xfId="57" applyNumberFormat="1" applyFont="1" applyFill="1" applyBorder="1" applyAlignment="1">
      <alignment horizontal="center" vertical="center" wrapText="1"/>
      <protection/>
    </xf>
    <xf numFmtId="1" fontId="12" fillId="0" borderId="28" xfId="57" applyNumberFormat="1" applyFont="1" applyFill="1" applyBorder="1" applyAlignment="1">
      <alignment horizontal="center" vertical="center" wrapText="1"/>
      <protection/>
    </xf>
    <xf numFmtId="0" fontId="2" fillId="33" borderId="28" xfId="55" applyNumberFormat="1" applyFont="1" applyFill="1" applyBorder="1" applyAlignment="1">
      <alignment horizontal="center" vertical="center" wrapText="1"/>
      <protection/>
    </xf>
    <xf numFmtId="0" fontId="8" fillId="0" borderId="29" xfId="56" applyFont="1" applyFill="1" applyBorder="1" applyAlignment="1">
      <alignment horizontal="center" vertical="center"/>
      <protection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4" fontId="12" fillId="0" borderId="0" xfId="42" applyNumberFormat="1" applyFont="1" applyFill="1" applyBorder="1" applyAlignment="1">
      <alignment horizontal="right" vertical="center"/>
    </xf>
    <xf numFmtId="4" fontId="9" fillId="0" borderId="0" xfId="42" applyNumberFormat="1" applyFont="1" applyFill="1" applyBorder="1" applyAlignment="1">
      <alignment horizontal="right" vertical="center"/>
    </xf>
    <xf numFmtId="49" fontId="8" fillId="0" borderId="0" xfId="56" applyNumberFormat="1" applyFont="1" applyFill="1" applyBorder="1" applyAlignment="1">
      <alignment horizontal="center" vertical="center"/>
      <protection/>
    </xf>
    <xf numFmtId="1" fontId="9" fillId="0" borderId="0" xfId="56" applyNumberFormat="1" applyFont="1" applyFill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 vertical="center" wrapText="1"/>
      <protection/>
    </xf>
    <xf numFmtId="0" fontId="2" fillId="33" borderId="27" xfId="55" applyNumberFormat="1" applyFont="1" applyFill="1" applyBorder="1" applyAlignment="1">
      <alignment horizontal="center" vertical="center" wrapText="1"/>
      <protection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 vertical="center"/>
    </xf>
    <xf numFmtId="171" fontId="12" fillId="0" borderId="0" xfId="42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171" fontId="8" fillId="0" borderId="0" xfId="42" applyFont="1" applyBorder="1" applyAlignment="1">
      <alignment horizontal="center" vertical="center"/>
    </xf>
    <xf numFmtId="0" fontId="8" fillId="0" borderId="26" xfId="55" applyNumberFormat="1" applyFont="1" applyFill="1" applyBorder="1" applyAlignment="1">
      <alignment horizontal="center" vertical="center" wrapText="1"/>
      <protection/>
    </xf>
    <xf numFmtId="0" fontId="8" fillId="0" borderId="30" xfId="56" applyFont="1" applyFill="1" applyBorder="1" applyAlignment="1">
      <alignment vertical="center" wrapText="1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1" fontId="9" fillId="0" borderId="31" xfId="55" applyNumberFormat="1" applyFont="1" applyFill="1" applyBorder="1" applyAlignment="1">
      <alignment horizontal="center" vertical="center" wrapText="1"/>
      <protection/>
    </xf>
    <xf numFmtId="1" fontId="9" fillId="0" borderId="32" xfId="57" applyNumberFormat="1" applyFont="1" applyFill="1" applyBorder="1" applyAlignment="1">
      <alignment horizontal="center" vertical="center" wrapText="1"/>
      <protection/>
    </xf>
    <xf numFmtId="1" fontId="9" fillId="0" borderId="32" xfId="56" applyNumberFormat="1" applyFont="1" applyFill="1" applyBorder="1" applyAlignment="1">
      <alignment horizontal="center" vertical="center" wrapText="1"/>
      <protection/>
    </xf>
    <xf numFmtId="0" fontId="8" fillId="0" borderId="33" xfId="56" applyFont="1" applyFill="1" applyBorder="1" applyAlignment="1">
      <alignment horizontal="center" vertical="center"/>
      <protection/>
    </xf>
    <xf numFmtId="0" fontId="8" fillId="0" borderId="34" xfId="56" applyFont="1" applyFill="1" applyBorder="1" applyAlignment="1">
      <alignment vertical="center" wrapText="1"/>
      <protection/>
    </xf>
    <xf numFmtId="4" fontId="8" fillId="0" borderId="34" xfId="42" applyNumberFormat="1" applyFont="1" applyFill="1" applyBorder="1" applyAlignment="1">
      <alignment horizontal="right" vertical="center"/>
    </xf>
    <xf numFmtId="0" fontId="8" fillId="0" borderId="17" xfId="55" applyNumberFormat="1" applyFont="1" applyFill="1" applyBorder="1" applyAlignment="1">
      <alignment horizontal="center" vertical="center" wrapText="1"/>
      <protection/>
    </xf>
    <xf numFmtId="4" fontId="12" fillId="0" borderId="18" xfId="42" applyNumberFormat="1" applyFont="1" applyFill="1" applyBorder="1" applyAlignment="1">
      <alignment horizontal="right" vertical="center" wrapText="1"/>
    </xf>
    <xf numFmtId="4" fontId="12" fillId="0" borderId="16" xfId="42" applyNumberFormat="1" applyFont="1" applyFill="1" applyBorder="1" applyAlignment="1">
      <alignment horizontal="right" vertical="center" wrapText="1"/>
    </xf>
    <xf numFmtId="0" fontId="2" fillId="33" borderId="18" xfId="55" applyNumberFormat="1" applyFont="1" applyFill="1" applyBorder="1" applyAlignment="1">
      <alignment horizontal="left" vertical="center" wrapText="1"/>
      <protection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4" fontId="48" fillId="0" borderId="7" xfId="0" applyNumberFormat="1" applyFont="1" applyBorder="1" applyAlignment="1">
      <alignment horizontal="right" vertical="center" wrapText="1"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0" fontId="2" fillId="33" borderId="16" xfId="55" applyNumberFormat="1" applyFont="1" applyFill="1" applyBorder="1" applyAlignment="1">
      <alignment horizontal="center" vertical="center" wrapText="1"/>
      <protection/>
    </xf>
    <xf numFmtId="1" fontId="9" fillId="0" borderId="18" xfId="56" applyNumberFormat="1" applyFont="1" applyFill="1" applyBorder="1" applyAlignment="1">
      <alignment horizontal="center" vertical="center" wrapText="1"/>
      <protection/>
    </xf>
    <xf numFmtId="4" fontId="48" fillId="0" borderId="16" xfId="0" applyNumberFormat="1" applyFont="1" applyBorder="1" applyAlignment="1">
      <alignment horizontal="right" vertical="center" wrapText="1"/>
    </xf>
    <xf numFmtId="4" fontId="48" fillId="0" borderId="20" xfId="0" applyNumberFormat="1" applyFont="1" applyBorder="1" applyAlignment="1">
      <alignment horizontal="right" vertical="center" wrapText="1"/>
    </xf>
    <xf numFmtId="4" fontId="49" fillId="0" borderId="35" xfId="0" applyNumberFormat="1" applyFont="1" applyBorder="1" applyAlignment="1">
      <alignment horizontal="right" vertical="center"/>
    </xf>
    <xf numFmtId="4" fontId="49" fillId="0" borderId="36" xfId="0" applyNumberFormat="1" applyFont="1" applyBorder="1" applyAlignment="1">
      <alignment horizontal="right" vertical="center"/>
    </xf>
    <xf numFmtId="4" fontId="12" fillId="0" borderId="26" xfId="42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" fontId="48" fillId="0" borderId="37" xfId="0" applyNumberFormat="1" applyFont="1" applyBorder="1" applyAlignment="1">
      <alignment horizontal="right" vertical="center" wrapText="1"/>
    </xf>
    <xf numFmtId="4" fontId="48" fillId="0" borderId="38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4" fontId="48" fillId="0" borderId="40" xfId="0" applyNumberFormat="1" applyFont="1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4" fontId="48" fillId="0" borderId="7" xfId="0" applyNumberFormat="1" applyFont="1" applyBorder="1" applyAlignment="1">
      <alignment horizontal="right" vertical="center" wrapText="1"/>
    </xf>
    <xf numFmtId="4" fontId="48" fillId="0" borderId="19" xfId="0" applyNumberFormat="1" applyFont="1" applyBorder="1" applyAlignment="1">
      <alignment horizontal="right" vertical="center" wrapText="1"/>
    </xf>
    <xf numFmtId="4" fontId="48" fillId="0" borderId="28" xfId="0" applyNumberFormat="1" applyFont="1" applyBorder="1" applyAlignment="1">
      <alignment horizontal="right" vertical="center" wrapText="1"/>
    </xf>
    <xf numFmtId="4" fontId="48" fillId="0" borderId="42" xfId="0" applyNumberFormat="1" applyFont="1" applyBorder="1" applyAlignment="1">
      <alignment horizontal="right" vertical="center" wrapText="1"/>
    </xf>
    <xf numFmtId="4" fontId="48" fillId="0" borderId="35" xfId="0" applyNumberFormat="1" applyFont="1" applyBorder="1" applyAlignment="1">
      <alignment horizontal="right" vertical="center" wrapText="1"/>
    </xf>
    <xf numFmtId="4" fontId="48" fillId="0" borderId="43" xfId="0" applyNumberFormat="1" applyFont="1" applyBorder="1" applyAlignment="1">
      <alignment horizontal="right" vertical="center" wrapText="1"/>
    </xf>
    <xf numFmtId="4" fontId="49" fillId="0" borderId="43" xfId="0" applyNumberFormat="1" applyFont="1" applyBorder="1" applyAlignment="1">
      <alignment horizontal="right" vertical="center"/>
    </xf>
    <xf numFmtId="4" fontId="48" fillId="0" borderId="18" xfId="0" applyNumberFormat="1" applyFont="1" applyBorder="1" applyAlignment="1">
      <alignment horizontal="right" vertical="center" wrapText="1"/>
    </xf>
    <xf numFmtId="4" fontId="48" fillId="0" borderId="44" xfId="0" applyNumberFormat="1" applyFont="1" applyBorder="1" applyAlignment="1">
      <alignment horizontal="right" vertical="center" wrapText="1"/>
    </xf>
    <xf numFmtId="4" fontId="48" fillId="0" borderId="45" xfId="0" applyNumberFormat="1" applyFont="1" applyBorder="1" applyAlignment="1">
      <alignment horizontal="right" vertical="center" wrapText="1"/>
    </xf>
    <xf numFmtId="4" fontId="48" fillId="0" borderId="46" xfId="0" applyNumberFormat="1" applyFont="1" applyBorder="1" applyAlignment="1">
      <alignment horizontal="right" vertical="center" wrapText="1"/>
    </xf>
    <xf numFmtId="4" fontId="48" fillId="0" borderId="47" xfId="0" applyNumberFormat="1" applyFont="1" applyBorder="1" applyAlignment="1">
      <alignment horizontal="right" vertical="center" wrapText="1"/>
    </xf>
    <xf numFmtId="4" fontId="48" fillId="0" borderId="48" xfId="0" applyNumberFormat="1" applyFont="1" applyBorder="1" applyAlignment="1">
      <alignment horizontal="right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4" fontId="12" fillId="0" borderId="0" xfId="4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" fontId="9" fillId="0" borderId="0" xfId="4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26" xfId="57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51" xfId="56" applyFont="1" applyFill="1" applyBorder="1" applyAlignment="1">
      <alignment horizontal="center" vertical="center" wrapText="1"/>
      <protection/>
    </xf>
    <xf numFmtId="4" fontId="8" fillId="0" borderId="44" xfId="56" applyNumberFormat="1" applyFont="1" applyFill="1" applyBorder="1" applyAlignment="1">
      <alignment horizontal="center" vertical="center" wrapText="1"/>
      <protection/>
    </xf>
    <xf numFmtId="4" fontId="8" fillId="0" borderId="52" xfId="56" applyNumberFormat="1" applyFont="1" applyFill="1" applyBorder="1" applyAlignment="1">
      <alignment horizontal="center" vertical="center" wrapText="1"/>
      <protection/>
    </xf>
    <xf numFmtId="4" fontId="8" fillId="0" borderId="53" xfId="56" applyNumberFormat="1" applyFont="1" applyFill="1" applyBorder="1" applyAlignment="1">
      <alignment horizontal="center" vertical="center"/>
      <protection/>
    </xf>
    <xf numFmtId="4" fontId="8" fillId="0" borderId="54" xfId="56" applyNumberFormat="1" applyFont="1" applyFill="1" applyBorder="1" applyAlignment="1">
      <alignment horizontal="center" vertical="center"/>
      <protection/>
    </xf>
    <xf numFmtId="4" fontId="8" fillId="0" borderId="32" xfId="56" applyNumberFormat="1" applyFont="1" applyFill="1" applyBorder="1" applyAlignment="1">
      <alignment horizontal="center" vertical="center" wrapText="1"/>
      <protection/>
    </xf>
    <xf numFmtId="0" fontId="48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51" xfId="56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26" xfId="57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8" fillId="0" borderId="31" xfId="56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8" fillId="0" borderId="49" xfId="57" applyFont="1" applyFill="1" applyBorder="1" applyAlignment="1">
      <alignment horizontal="center" vertical="center" wrapText="1"/>
      <protection/>
    </xf>
    <xf numFmtId="0" fontId="8" fillId="0" borderId="27" xfId="57" applyFont="1" applyFill="1" applyBorder="1" applyAlignment="1">
      <alignment horizontal="center" vertical="center" wrapText="1"/>
      <protection/>
    </xf>
    <xf numFmtId="4" fontId="8" fillId="0" borderId="28" xfId="56" applyNumberFormat="1" applyFont="1" applyFill="1" applyBorder="1" applyAlignment="1">
      <alignment horizontal="center" vertical="center" wrapText="1"/>
      <protection/>
    </xf>
    <xf numFmtId="4" fontId="8" fillId="0" borderId="57" xfId="56" applyNumberFormat="1" applyFont="1" applyFill="1" applyBorder="1" applyAlignment="1">
      <alignment horizontal="center" vertical="center"/>
      <protection/>
    </xf>
    <xf numFmtId="4" fontId="8" fillId="0" borderId="42" xfId="56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2" fillId="0" borderId="7" xfId="5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46" sqref="D46:E46"/>
    </sheetView>
  </sheetViews>
  <sheetFormatPr defaultColWidth="9.140625" defaultRowHeight="15"/>
  <cols>
    <col min="1" max="1" width="5.28125" style="0" customWidth="1"/>
    <col min="2" max="2" width="28.7109375" style="0" customWidth="1"/>
    <col min="3" max="3" width="21.421875" style="0" customWidth="1"/>
    <col min="4" max="4" width="11.421875" style="0" customWidth="1"/>
    <col min="5" max="5" width="12.7109375" style="0" customWidth="1"/>
    <col min="6" max="6" width="11.7109375" style="0" customWidth="1"/>
    <col min="7" max="7" width="24.140625" style="0" customWidth="1"/>
    <col min="8" max="8" width="18.57421875" style="0" customWidth="1"/>
    <col min="9" max="9" width="16.28125" style="0" customWidth="1"/>
    <col min="10" max="10" width="20.421875" style="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177" t="s">
        <v>45</v>
      </c>
      <c r="B3" s="177"/>
      <c r="C3" s="177"/>
      <c r="D3" s="177"/>
      <c r="E3" s="177"/>
      <c r="F3" s="177"/>
      <c r="G3" s="177"/>
      <c r="H3" s="177"/>
    </row>
    <row r="4" spans="1:8" ht="18" customHeight="1">
      <c r="A4" s="177" t="s">
        <v>48</v>
      </c>
      <c r="B4" s="177"/>
      <c r="C4" s="177"/>
      <c r="D4" s="177"/>
      <c r="E4" s="177"/>
      <c r="F4" s="177"/>
      <c r="G4" s="177"/>
      <c r="H4" s="177"/>
    </row>
    <row r="5" spans="1:8" ht="17.25" customHeight="1" thickBot="1">
      <c r="A5" s="178"/>
      <c r="B5" s="178"/>
      <c r="C5" s="37"/>
      <c r="D5" s="37"/>
      <c r="E5" s="37"/>
      <c r="F5" s="37"/>
      <c r="G5" s="37"/>
      <c r="H5" s="38"/>
    </row>
    <row r="6" spans="1:9" ht="42.75" customHeight="1">
      <c r="A6" s="78" t="s">
        <v>30</v>
      </c>
      <c r="B6" s="79" t="s">
        <v>1</v>
      </c>
      <c r="C6" s="179" t="s">
        <v>10</v>
      </c>
      <c r="D6" s="179"/>
      <c r="E6" s="179"/>
      <c r="F6" s="179"/>
      <c r="G6" s="179" t="s">
        <v>11</v>
      </c>
      <c r="H6" s="188"/>
      <c r="I6" s="29"/>
    </row>
    <row r="7" spans="1:9" ht="118.5" customHeight="1">
      <c r="A7" s="80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32</v>
      </c>
      <c r="H7" s="81" t="s">
        <v>13</v>
      </c>
      <c r="I7" s="30"/>
    </row>
    <row r="8" spans="1:9" s="33" customFormat="1" ht="12.75">
      <c r="A8" s="7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82">
        <v>7</v>
      </c>
      <c r="I8" s="32"/>
    </row>
    <row r="9" spans="1:9" s="33" customFormat="1" ht="12.75">
      <c r="A9" s="73">
        <v>1</v>
      </c>
      <c r="B9" s="59" t="s">
        <v>33</v>
      </c>
      <c r="C9" s="70">
        <v>172</v>
      </c>
      <c r="D9" s="70">
        <v>24</v>
      </c>
      <c r="E9" s="70">
        <v>99.02</v>
      </c>
      <c r="F9" s="43">
        <f aca="true" t="shared" si="0" ref="F9:F22">C9+D9+E9</f>
        <v>295.02</v>
      </c>
      <c r="G9" s="68">
        <v>125</v>
      </c>
      <c r="H9" s="93">
        <v>483</v>
      </c>
      <c r="I9" s="32"/>
    </row>
    <row r="10" spans="1:9" s="33" customFormat="1" ht="12.75">
      <c r="A10" s="73">
        <v>2</v>
      </c>
      <c r="B10" s="59" t="s">
        <v>34</v>
      </c>
      <c r="C10" s="70">
        <v>344</v>
      </c>
      <c r="D10" s="70">
        <v>24</v>
      </c>
      <c r="E10" s="70">
        <v>98.34</v>
      </c>
      <c r="F10" s="43">
        <f t="shared" si="0"/>
        <v>466.34000000000003</v>
      </c>
      <c r="G10" s="68">
        <v>93</v>
      </c>
      <c r="H10" s="93">
        <v>724</v>
      </c>
      <c r="I10" s="32"/>
    </row>
    <row r="11" spans="1:9" s="33" customFormat="1" ht="12.75">
      <c r="A11" s="73">
        <v>3</v>
      </c>
      <c r="B11" s="59" t="s">
        <v>35</v>
      </c>
      <c r="C11" s="70">
        <v>312.6</v>
      </c>
      <c r="D11" s="70">
        <v>24</v>
      </c>
      <c r="E11" s="70">
        <v>90.67</v>
      </c>
      <c r="F11" s="43">
        <f t="shared" si="0"/>
        <v>427.27000000000004</v>
      </c>
      <c r="G11" s="68">
        <v>148</v>
      </c>
      <c r="H11" s="93">
        <v>629</v>
      </c>
      <c r="I11" s="32"/>
    </row>
    <row r="12" spans="1:9" s="33" customFormat="1" ht="12.75">
      <c r="A12" s="73">
        <v>4</v>
      </c>
      <c r="B12" s="59" t="s">
        <v>36</v>
      </c>
      <c r="C12" s="70"/>
      <c r="D12" s="70"/>
      <c r="E12" s="70"/>
      <c r="F12" s="43">
        <f t="shared" si="0"/>
        <v>0</v>
      </c>
      <c r="G12" s="68"/>
      <c r="H12" s="93"/>
      <c r="I12" s="32"/>
    </row>
    <row r="13" spans="1:9" s="33" customFormat="1" ht="12.75">
      <c r="A13" s="73">
        <v>5</v>
      </c>
      <c r="B13" s="59" t="s">
        <v>37</v>
      </c>
      <c r="C13" s="70">
        <v>459.6</v>
      </c>
      <c r="D13" s="70">
        <v>24</v>
      </c>
      <c r="E13" s="70">
        <v>96.83</v>
      </c>
      <c r="F13" s="43">
        <f t="shared" si="0"/>
        <v>580.4300000000001</v>
      </c>
      <c r="G13" s="68">
        <v>140</v>
      </c>
      <c r="H13" s="93">
        <v>584</v>
      </c>
      <c r="I13" s="32"/>
    </row>
    <row r="14" spans="1:9" s="33" customFormat="1" ht="12.75">
      <c r="A14" s="73">
        <v>6</v>
      </c>
      <c r="B14" s="59" t="s">
        <v>38</v>
      </c>
      <c r="C14" s="70">
        <v>368.8</v>
      </c>
      <c r="D14" s="70">
        <v>12</v>
      </c>
      <c r="E14" s="70">
        <v>76.74</v>
      </c>
      <c r="F14" s="43">
        <f t="shared" si="0"/>
        <v>457.54</v>
      </c>
      <c r="G14" s="68">
        <v>99</v>
      </c>
      <c r="H14" s="93">
        <v>600</v>
      </c>
      <c r="I14" s="32"/>
    </row>
    <row r="15" spans="1:9" s="33" customFormat="1" ht="15.75" customHeight="1">
      <c r="A15" s="73">
        <v>7</v>
      </c>
      <c r="B15" s="59" t="s">
        <v>39</v>
      </c>
      <c r="C15" s="70"/>
      <c r="D15" s="70"/>
      <c r="E15" s="70"/>
      <c r="F15" s="43">
        <f t="shared" si="0"/>
        <v>0</v>
      </c>
      <c r="G15" s="68"/>
      <c r="H15" s="93"/>
      <c r="I15" s="32"/>
    </row>
    <row r="16" spans="1:9" s="33" customFormat="1" ht="12.75">
      <c r="A16" s="73">
        <v>8</v>
      </c>
      <c r="B16" s="59" t="s">
        <v>40</v>
      </c>
      <c r="C16" s="70">
        <v>539.3</v>
      </c>
      <c r="D16" s="70">
        <v>21</v>
      </c>
      <c r="E16" s="70">
        <v>90.69</v>
      </c>
      <c r="F16" s="43">
        <f t="shared" si="0"/>
        <v>650.99</v>
      </c>
      <c r="G16" s="68">
        <v>73</v>
      </c>
      <c r="H16" s="93">
        <v>404</v>
      </c>
      <c r="I16" s="32"/>
    </row>
    <row r="17" spans="1:9" ht="15">
      <c r="A17" s="73">
        <v>9</v>
      </c>
      <c r="B17" s="59" t="s">
        <v>16</v>
      </c>
      <c r="C17" s="70"/>
      <c r="D17" s="70"/>
      <c r="E17" s="70"/>
      <c r="F17" s="43">
        <f t="shared" si="0"/>
        <v>0</v>
      </c>
      <c r="G17" s="68"/>
      <c r="H17" s="93"/>
      <c r="I17" s="34"/>
    </row>
    <row r="18" spans="1:9" ht="15">
      <c r="A18" s="73">
        <v>10</v>
      </c>
      <c r="B18" s="59" t="s">
        <v>17</v>
      </c>
      <c r="C18" s="70">
        <v>277.52</v>
      </c>
      <c r="D18" s="70">
        <v>15</v>
      </c>
      <c r="E18" s="70">
        <v>156</v>
      </c>
      <c r="F18" s="43">
        <f t="shared" si="0"/>
        <v>448.52</v>
      </c>
      <c r="G18" s="68">
        <v>106</v>
      </c>
      <c r="H18" s="93">
        <v>416</v>
      </c>
      <c r="I18" s="34"/>
    </row>
    <row r="19" spans="1:9" ht="15">
      <c r="A19" s="73">
        <v>11</v>
      </c>
      <c r="B19" s="59" t="s">
        <v>18</v>
      </c>
      <c r="C19" s="68">
        <v>464.84</v>
      </c>
      <c r="D19" s="68">
        <v>15</v>
      </c>
      <c r="E19" s="68">
        <v>233</v>
      </c>
      <c r="F19" s="43">
        <f t="shared" si="0"/>
        <v>712.8399999999999</v>
      </c>
      <c r="G19" s="68">
        <v>81</v>
      </c>
      <c r="H19" s="93">
        <v>974</v>
      </c>
      <c r="I19" s="34"/>
    </row>
    <row r="20" spans="1:9" ht="20.25" customHeight="1">
      <c r="A20" s="73">
        <v>12</v>
      </c>
      <c r="B20" s="15" t="s">
        <v>19</v>
      </c>
      <c r="C20" s="68">
        <v>654.2</v>
      </c>
      <c r="D20" s="68">
        <v>19</v>
      </c>
      <c r="E20" s="68">
        <v>392</v>
      </c>
      <c r="F20" s="43">
        <f t="shared" si="0"/>
        <v>1065.2</v>
      </c>
      <c r="G20" s="68">
        <v>147</v>
      </c>
      <c r="H20" s="93">
        <v>556</v>
      </c>
      <c r="I20" s="34"/>
    </row>
    <row r="21" spans="1:9" ht="15">
      <c r="A21" s="73">
        <v>13</v>
      </c>
      <c r="B21" s="59" t="s">
        <v>41</v>
      </c>
      <c r="C21" s="68">
        <v>609</v>
      </c>
      <c r="D21" s="68">
        <v>24</v>
      </c>
      <c r="E21" s="68">
        <v>198.13</v>
      </c>
      <c r="F21" s="43">
        <f t="shared" si="0"/>
        <v>831.13</v>
      </c>
      <c r="G21" s="68">
        <v>149</v>
      </c>
      <c r="H21" s="93">
        <v>636.5</v>
      </c>
      <c r="I21" s="34"/>
    </row>
    <row r="22" spans="1:9" ht="27.75" customHeight="1">
      <c r="A22" s="73">
        <v>14</v>
      </c>
      <c r="B22" s="15" t="s">
        <v>42</v>
      </c>
      <c r="C22" s="69">
        <v>488.5</v>
      </c>
      <c r="D22" s="69">
        <v>24</v>
      </c>
      <c r="E22" s="69">
        <v>89.59</v>
      </c>
      <c r="F22" s="43">
        <f t="shared" si="0"/>
        <v>602.09</v>
      </c>
      <c r="G22" s="69">
        <v>107</v>
      </c>
      <c r="H22" s="94">
        <v>612</v>
      </c>
      <c r="I22" s="34"/>
    </row>
    <row r="23" spans="1:9" s="28" customFormat="1" ht="13.5" thickBot="1">
      <c r="A23" s="74" t="s">
        <v>29</v>
      </c>
      <c r="B23" s="92" t="s">
        <v>7</v>
      </c>
      <c r="C23" s="95">
        <f aca="true" t="shared" si="1" ref="C23:H23">SUM(C9:C22)</f>
        <v>4690.360000000001</v>
      </c>
      <c r="D23" s="95">
        <f t="shared" si="1"/>
        <v>226</v>
      </c>
      <c r="E23" s="95">
        <f t="shared" si="1"/>
        <v>1621.01</v>
      </c>
      <c r="F23" s="95">
        <f t="shared" si="1"/>
        <v>6537.37</v>
      </c>
      <c r="G23" s="95">
        <f t="shared" si="1"/>
        <v>1268</v>
      </c>
      <c r="H23" s="96">
        <f t="shared" si="1"/>
        <v>6618.5</v>
      </c>
      <c r="I23" s="41"/>
    </row>
    <row r="24" spans="1:9" s="28" customFormat="1" ht="112.5" customHeight="1" thickBot="1">
      <c r="A24" s="39"/>
      <c r="B24" s="39"/>
      <c r="C24" s="189" t="s">
        <v>60</v>
      </c>
      <c r="D24" s="190"/>
      <c r="E24" s="190"/>
      <c r="F24" s="191"/>
      <c r="G24" s="97" t="s">
        <v>61</v>
      </c>
      <c r="H24" s="98" t="s">
        <v>62</v>
      </c>
      <c r="I24" s="40"/>
    </row>
    <row r="25" spans="1:9" s="28" customFormat="1" ht="72.75" customHeight="1">
      <c r="A25" s="39"/>
      <c r="B25" s="39"/>
      <c r="C25" s="61"/>
      <c r="D25" s="62"/>
      <c r="E25" s="62"/>
      <c r="F25" s="62"/>
      <c r="G25" s="61"/>
      <c r="H25" s="61"/>
      <c r="I25" s="40"/>
    </row>
    <row r="26" spans="1:8" ht="12.75" customHeight="1">
      <c r="A26" s="19"/>
      <c r="B26" s="19"/>
      <c r="C26" s="20"/>
      <c r="D26" s="20"/>
      <c r="E26" s="20"/>
      <c r="F26" s="20"/>
      <c r="G26" s="20"/>
      <c r="H26" s="20"/>
    </row>
    <row r="27" spans="1:8" ht="15.75">
      <c r="A27" s="64" t="s">
        <v>55</v>
      </c>
      <c r="B27" s="19"/>
      <c r="C27" s="20"/>
      <c r="D27" s="21"/>
      <c r="E27" s="20"/>
      <c r="F27" s="20"/>
      <c r="G27" s="20"/>
      <c r="H27" s="20"/>
    </row>
    <row r="28" spans="1:8" ht="15.75" thickBot="1">
      <c r="A28" s="22"/>
      <c r="B28" s="22"/>
      <c r="C28" s="23"/>
      <c r="D28" s="23"/>
      <c r="E28" s="23"/>
      <c r="F28" s="23"/>
      <c r="G28" s="23"/>
      <c r="H28" s="23"/>
    </row>
    <row r="29" spans="1:9" ht="24.75" customHeight="1">
      <c r="A29" s="186" t="s">
        <v>30</v>
      </c>
      <c r="B29" s="184" t="s">
        <v>1</v>
      </c>
      <c r="C29" s="192" t="s">
        <v>56</v>
      </c>
      <c r="D29" s="175" t="s">
        <v>57</v>
      </c>
      <c r="E29" s="176"/>
      <c r="F29" s="175" t="s">
        <v>52</v>
      </c>
      <c r="G29" s="196"/>
      <c r="H29" s="102"/>
      <c r="I29" s="102"/>
    </row>
    <row r="30" spans="1:9" ht="28.5" customHeight="1" thickBot="1">
      <c r="A30" s="187"/>
      <c r="B30" s="185"/>
      <c r="C30" s="193"/>
      <c r="D30" s="194"/>
      <c r="E30" s="195"/>
      <c r="F30" s="194"/>
      <c r="G30" s="197"/>
      <c r="H30" s="103"/>
      <c r="I30" s="103"/>
    </row>
    <row r="31" spans="1:9" s="33" customFormat="1" ht="15" customHeight="1" thickBot="1">
      <c r="A31" s="135">
        <v>0</v>
      </c>
      <c r="B31" s="136">
        <v>1</v>
      </c>
      <c r="C31" s="137">
        <v>2</v>
      </c>
      <c r="D31" s="175">
        <v>3</v>
      </c>
      <c r="E31" s="176"/>
      <c r="F31" s="175" t="s">
        <v>49</v>
      </c>
      <c r="G31" s="196"/>
      <c r="H31" s="104"/>
      <c r="I31" s="104"/>
    </row>
    <row r="32" spans="1:10" s="33" customFormat="1" ht="12.75">
      <c r="A32" s="141">
        <v>1</v>
      </c>
      <c r="B32" s="144" t="s">
        <v>33</v>
      </c>
      <c r="C32" s="142">
        <v>-78.55</v>
      </c>
      <c r="D32" s="173">
        <v>102.98</v>
      </c>
      <c r="E32" s="174"/>
      <c r="F32" s="169">
        <f>C32+D32</f>
        <v>24.430000000000007</v>
      </c>
      <c r="G32" s="170"/>
      <c r="H32" s="105"/>
      <c r="I32" s="106"/>
      <c r="J32" s="53"/>
    </row>
    <row r="33" spans="1:10" s="33" customFormat="1" ht="12.75">
      <c r="A33" s="73">
        <v>2</v>
      </c>
      <c r="B33" s="145" t="s">
        <v>34</v>
      </c>
      <c r="C33" s="133">
        <v>-0.6</v>
      </c>
      <c r="D33" s="171">
        <v>128</v>
      </c>
      <c r="E33" s="172"/>
      <c r="F33" s="162">
        <f aca="true" t="shared" si="2" ref="F33:F45">C33+D33</f>
        <v>127.4</v>
      </c>
      <c r="G33" s="163"/>
      <c r="H33" s="105"/>
      <c r="I33" s="106"/>
      <c r="J33" s="53"/>
    </row>
    <row r="34" spans="1:10" s="33" customFormat="1" ht="12.75">
      <c r="A34" s="73">
        <v>3</v>
      </c>
      <c r="B34" s="145" t="s">
        <v>35</v>
      </c>
      <c r="C34" s="133">
        <v>-3.21</v>
      </c>
      <c r="D34" s="164">
        <v>134.71</v>
      </c>
      <c r="E34" s="165"/>
      <c r="F34" s="162">
        <f t="shared" si="2"/>
        <v>131.5</v>
      </c>
      <c r="G34" s="163"/>
      <c r="H34" s="105"/>
      <c r="I34" s="106"/>
      <c r="J34" s="53"/>
    </row>
    <row r="35" spans="1:10" s="33" customFormat="1" ht="12.75">
      <c r="A35" s="73">
        <v>4</v>
      </c>
      <c r="B35" s="145" t="s">
        <v>36</v>
      </c>
      <c r="C35" s="133">
        <v>-115.35</v>
      </c>
      <c r="D35" s="171">
        <v>0</v>
      </c>
      <c r="E35" s="172"/>
      <c r="F35" s="162">
        <f t="shared" si="2"/>
        <v>-115.35</v>
      </c>
      <c r="G35" s="163"/>
      <c r="H35" s="105"/>
      <c r="I35" s="106"/>
      <c r="J35" s="53"/>
    </row>
    <row r="36" spans="1:10" s="33" customFormat="1" ht="12.75">
      <c r="A36" s="73">
        <v>5</v>
      </c>
      <c r="B36" s="145" t="s">
        <v>37</v>
      </c>
      <c r="C36" s="154">
        <v>-2.12</v>
      </c>
      <c r="D36" s="156">
        <v>269.42</v>
      </c>
      <c r="E36" s="157"/>
      <c r="F36" s="156">
        <f t="shared" si="2"/>
        <v>267.3</v>
      </c>
      <c r="G36" s="160"/>
      <c r="H36" s="180"/>
      <c r="I36" s="182"/>
      <c r="J36" s="53"/>
    </row>
    <row r="37" spans="1:10" ht="15">
      <c r="A37" s="73">
        <v>6</v>
      </c>
      <c r="B37" s="145" t="s">
        <v>38</v>
      </c>
      <c r="C37" s="155"/>
      <c r="D37" s="158"/>
      <c r="E37" s="159"/>
      <c r="F37" s="158"/>
      <c r="G37" s="161"/>
      <c r="H37" s="181"/>
      <c r="I37" s="183"/>
      <c r="J37" s="53"/>
    </row>
    <row r="38" spans="1:10" ht="18.75" customHeight="1">
      <c r="A38" s="73">
        <v>7</v>
      </c>
      <c r="B38" s="145" t="s">
        <v>39</v>
      </c>
      <c r="C38" s="133">
        <v>-126.52</v>
      </c>
      <c r="D38" s="164">
        <v>0</v>
      </c>
      <c r="E38" s="165"/>
      <c r="F38" s="162">
        <f t="shared" si="2"/>
        <v>-126.52</v>
      </c>
      <c r="G38" s="163"/>
      <c r="H38" s="105"/>
      <c r="I38" s="106"/>
      <c r="J38" s="53"/>
    </row>
    <row r="39" spans="1:10" ht="15">
      <c r="A39" s="73">
        <v>8</v>
      </c>
      <c r="B39" s="145" t="s">
        <v>40</v>
      </c>
      <c r="C39" s="133">
        <v>-0.92</v>
      </c>
      <c r="D39" s="171">
        <v>124.99</v>
      </c>
      <c r="E39" s="172"/>
      <c r="F39" s="162">
        <f t="shared" si="2"/>
        <v>124.07</v>
      </c>
      <c r="G39" s="163"/>
      <c r="H39" s="105"/>
      <c r="I39" s="106"/>
      <c r="J39" s="53"/>
    </row>
    <row r="40" spans="1:10" ht="15">
      <c r="A40" s="73">
        <v>9</v>
      </c>
      <c r="B40" s="145" t="s">
        <v>16</v>
      </c>
      <c r="C40" s="133">
        <v>-1097.4</v>
      </c>
      <c r="D40" s="164">
        <v>0</v>
      </c>
      <c r="E40" s="165"/>
      <c r="F40" s="162">
        <f t="shared" si="2"/>
        <v>-1097.4</v>
      </c>
      <c r="G40" s="163"/>
      <c r="H40" s="105"/>
      <c r="I40" s="106"/>
      <c r="J40" s="53"/>
    </row>
    <row r="41" spans="1:10" ht="15">
      <c r="A41" s="73">
        <v>10</v>
      </c>
      <c r="B41" s="145" t="s">
        <v>17</v>
      </c>
      <c r="C41" s="133">
        <v>-0.4</v>
      </c>
      <c r="D41" s="171">
        <v>111.57</v>
      </c>
      <c r="E41" s="172"/>
      <c r="F41" s="162">
        <f t="shared" si="2"/>
        <v>111.16999999999999</v>
      </c>
      <c r="G41" s="163"/>
      <c r="H41" s="105"/>
      <c r="I41" s="106"/>
      <c r="J41" s="53"/>
    </row>
    <row r="42" spans="1:10" ht="15">
      <c r="A42" s="73">
        <v>11</v>
      </c>
      <c r="B42" s="145" t="s">
        <v>18</v>
      </c>
      <c r="C42" s="133">
        <v>-82.22</v>
      </c>
      <c r="D42" s="164">
        <v>168.8</v>
      </c>
      <c r="E42" s="165"/>
      <c r="F42" s="162">
        <f t="shared" si="2"/>
        <v>86.58000000000001</v>
      </c>
      <c r="G42" s="163"/>
      <c r="H42" s="105"/>
      <c r="I42" s="106"/>
      <c r="J42" s="53"/>
    </row>
    <row r="43" spans="1:10" ht="18.75" customHeight="1">
      <c r="A43" s="73">
        <v>12</v>
      </c>
      <c r="B43" s="147" t="s">
        <v>19</v>
      </c>
      <c r="C43" s="133">
        <v>-63.96</v>
      </c>
      <c r="D43" s="171">
        <v>206.83</v>
      </c>
      <c r="E43" s="172"/>
      <c r="F43" s="162">
        <f t="shared" si="2"/>
        <v>142.87</v>
      </c>
      <c r="G43" s="163"/>
      <c r="H43" s="105"/>
      <c r="I43" s="106"/>
      <c r="J43" s="53"/>
    </row>
    <row r="44" spans="1:10" ht="19.5" customHeight="1">
      <c r="A44" s="73">
        <v>13</v>
      </c>
      <c r="B44" s="145" t="s">
        <v>41</v>
      </c>
      <c r="C44" s="133">
        <v>-0.52</v>
      </c>
      <c r="D44" s="164">
        <v>184.07</v>
      </c>
      <c r="E44" s="165"/>
      <c r="F44" s="162">
        <f t="shared" si="2"/>
        <v>183.54999999999998</v>
      </c>
      <c r="G44" s="163"/>
      <c r="H44" s="105"/>
      <c r="I44" s="106"/>
      <c r="J44" s="53"/>
    </row>
    <row r="45" spans="1:10" ht="31.5" customHeight="1" thickBot="1">
      <c r="A45" s="85">
        <v>14</v>
      </c>
      <c r="B45" s="148" t="s">
        <v>42</v>
      </c>
      <c r="C45" s="143">
        <v>-1.61</v>
      </c>
      <c r="D45" s="166">
        <v>142.01</v>
      </c>
      <c r="E45" s="167"/>
      <c r="F45" s="150">
        <f t="shared" si="2"/>
        <v>140.39999999999998</v>
      </c>
      <c r="G45" s="151"/>
      <c r="H45" s="105"/>
      <c r="I45" s="106"/>
      <c r="J45" s="53"/>
    </row>
    <row r="46" spans="1:9" s="28" customFormat="1" ht="24" customHeight="1" thickBot="1">
      <c r="A46" s="138" t="s">
        <v>29</v>
      </c>
      <c r="B46" s="139" t="s">
        <v>7</v>
      </c>
      <c r="C46" s="140">
        <f>SUM(C32:C45)</f>
        <v>-1573.38</v>
      </c>
      <c r="D46" s="152">
        <f>SUM(D32:E45)</f>
        <v>1573.3799999999999</v>
      </c>
      <c r="E46" s="168"/>
      <c r="F46" s="152">
        <f>SUM(F32:G45)</f>
        <v>0</v>
      </c>
      <c r="G46" s="153"/>
      <c r="H46" s="107"/>
      <c r="I46" s="108"/>
    </row>
    <row r="47" ht="15">
      <c r="I47" s="4"/>
    </row>
  </sheetData>
  <sheetProtection/>
  <mergeCells count="44">
    <mergeCell ref="I36:I37"/>
    <mergeCell ref="B29:B30"/>
    <mergeCell ref="A29:A30"/>
    <mergeCell ref="G6:H6"/>
    <mergeCell ref="C24:F24"/>
    <mergeCell ref="C29:C30"/>
    <mergeCell ref="D29:E30"/>
    <mergeCell ref="F29:G30"/>
    <mergeCell ref="F31:G31"/>
    <mergeCell ref="D31:E31"/>
    <mergeCell ref="A3:H3"/>
    <mergeCell ref="A4:H4"/>
    <mergeCell ref="A5:B5"/>
    <mergeCell ref="C6:F6"/>
    <mergeCell ref="D39:E39"/>
    <mergeCell ref="H36:H37"/>
    <mergeCell ref="D40:E40"/>
    <mergeCell ref="D41:E41"/>
    <mergeCell ref="D42:E42"/>
    <mergeCell ref="D43:E43"/>
    <mergeCell ref="D32:E32"/>
    <mergeCell ref="D33:E33"/>
    <mergeCell ref="D34:E34"/>
    <mergeCell ref="D35:E35"/>
    <mergeCell ref="F44:G44"/>
    <mergeCell ref="D44:E44"/>
    <mergeCell ref="D45:E45"/>
    <mergeCell ref="D46:E46"/>
    <mergeCell ref="F32:G32"/>
    <mergeCell ref="F33:G33"/>
    <mergeCell ref="F34:G34"/>
    <mergeCell ref="F35:G35"/>
    <mergeCell ref="F38:G38"/>
    <mergeCell ref="D38:E38"/>
    <mergeCell ref="F45:G45"/>
    <mergeCell ref="F46:G46"/>
    <mergeCell ref="C36:C37"/>
    <mergeCell ref="D36:E37"/>
    <mergeCell ref="F36:G37"/>
    <mergeCell ref="F39:G39"/>
    <mergeCell ref="F40:G40"/>
    <mergeCell ref="F41:G41"/>
    <mergeCell ref="F42:G42"/>
    <mergeCell ref="F43:G43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A57" sqref="A57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29.57421875" style="0" customWidth="1"/>
    <col min="8" max="9" width="16.57421875" style="0" customWidth="1"/>
    <col min="10" max="10" width="14.7109375" style="0" bestFit="1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4" customFormat="1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.75">
      <c r="A4" s="177" t="s">
        <v>48</v>
      </c>
      <c r="B4" s="177"/>
      <c r="C4" s="177"/>
      <c r="D4" s="177"/>
      <c r="E4" s="177"/>
      <c r="F4" s="177"/>
      <c r="G4" s="177"/>
      <c r="H4" s="177"/>
    </row>
    <row r="5" ht="10.5" customHeight="1" thickBot="1"/>
    <row r="6" spans="1:11" s="26" customFormat="1" ht="27" customHeight="1">
      <c r="A6" s="78" t="s">
        <v>30</v>
      </c>
      <c r="B6" s="79" t="s">
        <v>1</v>
      </c>
      <c r="C6" s="179" t="s">
        <v>2</v>
      </c>
      <c r="D6" s="179"/>
      <c r="E6" s="179"/>
      <c r="F6" s="179"/>
      <c r="G6" s="188" t="s">
        <v>3</v>
      </c>
      <c r="H6" s="209"/>
      <c r="I6" s="25"/>
      <c r="J6" s="25"/>
      <c r="K6" s="25"/>
    </row>
    <row r="7" spans="1:11" s="26" customFormat="1" ht="39.75" customHeight="1">
      <c r="A7" s="80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208"/>
      <c r="H7" s="209"/>
      <c r="I7" s="25"/>
      <c r="J7" s="25"/>
      <c r="K7" s="25"/>
    </row>
    <row r="8" spans="1:11" s="28" customFormat="1" ht="12.75">
      <c r="A8" s="7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82">
        <v>6</v>
      </c>
      <c r="H8" s="41"/>
      <c r="I8" s="27"/>
      <c r="J8" s="27"/>
      <c r="K8" s="27"/>
    </row>
    <row r="9" spans="1:11" s="28" customFormat="1" ht="17.25" customHeight="1">
      <c r="A9" s="72">
        <v>1</v>
      </c>
      <c r="B9" s="47" t="s">
        <v>16</v>
      </c>
      <c r="C9" s="45">
        <v>295.9</v>
      </c>
      <c r="D9" s="45">
        <v>12</v>
      </c>
      <c r="E9" s="45">
        <v>48</v>
      </c>
      <c r="F9" s="99">
        <f aca="true" t="shared" si="0" ref="F9:F19">C9+D9+E9</f>
        <v>355.9</v>
      </c>
      <c r="G9" s="83">
        <v>0</v>
      </c>
      <c r="H9" s="41"/>
      <c r="I9" s="27"/>
      <c r="J9" s="27"/>
      <c r="K9" s="27"/>
    </row>
    <row r="10" spans="1:11" s="28" customFormat="1" ht="15.75" customHeight="1">
      <c r="A10" s="72">
        <v>2</v>
      </c>
      <c r="B10" s="47" t="s">
        <v>17</v>
      </c>
      <c r="C10" s="45">
        <v>77.9</v>
      </c>
      <c r="D10" s="45">
        <v>2</v>
      </c>
      <c r="E10" s="45">
        <v>67</v>
      </c>
      <c r="F10" s="99">
        <f t="shared" si="0"/>
        <v>146.9</v>
      </c>
      <c r="G10" s="83">
        <v>0</v>
      </c>
      <c r="H10" s="41"/>
      <c r="I10" s="27"/>
      <c r="J10" s="27"/>
      <c r="K10" s="27"/>
    </row>
    <row r="11" spans="1:11" s="28" customFormat="1" ht="18" customHeight="1">
      <c r="A11" s="72">
        <v>3</v>
      </c>
      <c r="B11" s="47" t="s">
        <v>18</v>
      </c>
      <c r="C11" s="45"/>
      <c r="D11" s="45"/>
      <c r="E11" s="45"/>
      <c r="F11" s="99">
        <f t="shared" si="0"/>
        <v>0</v>
      </c>
      <c r="G11" s="83">
        <v>0</v>
      </c>
      <c r="H11" s="41"/>
      <c r="I11" s="27"/>
      <c r="J11" s="27"/>
      <c r="K11" s="27"/>
    </row>
    <row r="12" spans="1:11" s="28" customFormat="1" ht="26.25" customHeight="1">
      <c r="A12" s="72">
        <v>4</v>
      </c>
      <c r="B12" s="47" t="s">
        <v>19</v>
      </c>
      <c r="C12" s="45">
        <v>909.1</v>
      </c>
      <c r="D12" s="45">
        <v>30</v>
      </c>
      <c r="E12" s="45">
        <v>317</v>
      </c>
      <c r="F12" s="99">
        <f t="shared" si="0"/>
        <v>1256.1</v>
      </c>
      <c r="G12" s="83">
        <v>0</v>
      </c>
      <c r="H12" s="41"/>
      <c r="I12" s="27"/>
      <c r="J12" s="27"/>
      <c r="K12" s="27"/>
    </row>
    <row r="13" spans="1:11" s="28" customFormat="1" ht="22.5" customHeight="1">
      <c r="A13" s="73">
        <v>5</v>
      </c>
      <c r="B13" s="219" t="s">
        <v>22</v>
      </c>
      <c r="C13" s="46"/>
      <c r="D13" s="46"/>
      <c r="E13" s="46"/>
      <c r="F13" s="99">
        <f t="shared" si="0"/>
        <v>0</v>
      </c>
      <c r="G13" s="84">
        <v>0</v>
      </c>
      <c r="H13" s="41"/>
      <c r="I13" s="27"/>
      <c r="J13" s="27"/>
      <c r="K13" s="27"/>
    </row>
    <row r="14" spans="1:11" s="28" customFormat="1" ht="12.75">
      <c r="A14" s="73">
        <v>6</v>
      </c>
      <c r="B14" s="219" t="s">
        <v>28</v>
      </c>
      <c r="C14" s="46">
        <v>330</v>
      </c>
      <c r="D14" s="46">
        <v>30</v>
      </c>
      <c r="E14" s="46">
        <v>50</v>
      </c>
      <c r="F14" s="99">
        <f t="shared" si="0"/>
        <v>410</v>
      </c>
      <c r="G14" s="84"/>
      <c r="H14" s="41"/>
      <c r="I14" s="27"/>
      <c r="J14" s="27"/>
      <c r="K14" s="27"/>
    </row>
    <row r="15" spans="1:11" s="28" customFormat="1" ht="18" customHeight="1">
      <c r="A15" s="72">
        <v>7</v>
      </c>
      <c r="B15" s="47" t="s">
        <v>20</v>
      </c>
      <c r="C15" s="65">
        <v>14.94</v>
      </c>
      <c r="D15" s="65">
        <v>0</v>
      </c>
      <c r="E15" s="65">
        <v>14.11</v>
      </c>
      <c r="F15" s="100">
        <f>C15+D15+E15</f>
        <v>29.049999999999997</v>
      </c>
      <c r="G15" s="83">
        <v>0</v>
      </c>
      <c r="H15" s="41"/>
      <c r="I15" s="27"/>
      <c r="J15" s="27"/>
      <c r="K15" s="27"/>
    </row>
    <row r="16" spans="1:11" s="28" customFormat="1" ht="18.75" customHeight="1">
      <c r="A16" s="72">
        <v>8</v>
      </c>
      <c r="B16" s="47" t="s">
        <v>26</v>
      </c>
      <c r="C16" s="65">
        <v>4</v>
      </c>
      <c r="D16" s="65">
        <v>0</v>
      </c>
      <c r="E16" s="65">
        <v>4.4</v>
      </c>
      <c r="F16" s="100">
        <f t="shared" si="0"/>
        <v>8.4</v>
      </c>
      <c r="G16" s="83"/>
      <c r="H16" s="41"/>
      <c r="I16" s="27"/>
      <c r="J16" s="27"/>
      <c r="K16" s="27"/>
    </row>
    <row r="17" spans="1:11" s="28" customFormat="1" ht="28.5" customHeight="1">
      <c r="A17" s="72">
        <v>9</v>
      </c>
      <c r="B17" s="47" t="s">
        <v>21</v>
      </c>
      <c r="C17" s="45">
        <v>6.77</v>
      </c>
      <c r="D17" s="65">
        <v>12</v>
      </c>
      <c r="E17" s="45">
        <v>5.01</v>
      </c>
      <c r="F17" s="99">
        <f t="shared" si="0"/>
        <v>23.78</v>
      </c>
      <c r="G17" s="83">
        <v>0</v>
      </c>
      <c r="H17" s="41"/>
      <c r="I17" s="27"/>
      <c r="J17" s="27"/>
      <c r="K17" s="27"/>
    </row>
    <row r="18" spans="1:11" s="28" customFormat="1" ht="21" customHeight="1">
      <c r="A18" s="73">
        <v>10</v>
      </c>
      <c r="B18" s="219" t="s">
        <v>23</v>
      </c>
      <c r="C18" s="46">
        <v>4.26</v>
      </c>
      <c r="D18" s="66">
        <v>2</v>
      </c>
      <c r="E18" s="46">
        <v>3.68</v>
      </c>
      <c r="F18" s="99">
        <f t="shared" si="0"/>
        <v>9.94</v>
      </c>
      <c r="G18" s="84">
        <v>0</v>
      </c>
      <c r="H18" s="41"/>
      <c r="I18" s="27"/>
      <c r="J18" s="27"/>
      <c r="K18" s="27"/>
    </row>
    <row r="19" spans="1:11" ht="27" customHeight="1">
      <c r="A19" s="73">
        <v>11</v>
      </c>
      <c r="B19" s="47" t="s">
        <v>27</v>
      </c>
      <c r="C19" s="66"/>
      <c r="D19" s="66"/>
      <c r="E19" s="66"/>
      <c r="F19" s="99">
        <f t="shared" si="0"/>
        <v>0</v>
      </c>
      <c r="G19" s="84">
        <v>0</v>
      </c>
      <c r="H19" s="134"/>
      <c r="I19" s="4"/>
      <c r="J19" s="4"/>
      <c r="K19" s="4"/>
    </row>
    <row r="20" spans="1:11" ht="18.75" customHeight="1" thickBot="1">
      <c r="A20" s="85" t="s">
        <v>29</v>
      </c>
      <c r="B20" s="86" t="s">
        <v>7</v>
      </c>
      <c r="C20" s="87">
        <f>SUM(C9:C19)</f>
        <v>1642.8700000000001</v>
      </c>
      <c r="D20" s="87">
        <f>SUM(D9:D19)</f>
        <v>88</v>
      </c>
      <c r="E20" s="87">
        <f>SUM(E9:E19)</f>
        <v>509.2</v>
      </c>
      <c r="F20" s="87">
        <f>SUM(F9:F19)</f>
        <v>2240.07</v>
      </c>
      <c r="G20" s="88">
        <f>SUM(G9:G19)</f>
        <v>0</v>
      </c>
      <c r="H20" s="44"/>
      <c r="I20" s="4"/>
      <c r="J20" s="4"/>
      <c r="K20" s="4"/>
    </row>
    <row r="21" spans="1:8" s="4" customFormat="1" ht="31.5" customHeight="1" thickBot="1">
      <c r="A21" s="57"/>
      <c r="B21" s="58"/>
      <c r="C21" s="205" t="s">
        <v>64</v>
      </c>
      <c r="D21" s="206"/>
      <c r="E21" s="206"/>
      <c r="F21" s="207"/>
      <c r="G21" s="89" t="s">
        <v>31</v>
      </c>
      <c r="H21" s="44"/>
    </row>
    <row r="22" spans="1:8" s="4" customFormat="1" ht="16.5" customHeight="1" thickBot="1">
      <c r="A22" s="48"/>
      <c r="B22" s="49"/>
      <c r="C22" s="50"/>
      <c r="D22" s="50"/>
      <c r="E22" s="50"/>
      <c r="F22" s="51"/>
      <c r="G22" s="50"/>
      <c r="H22" s="44"/>
    </row>
    <row r="23" spans="1:8" s="4" customFormat="1" ht="29.25" customHeight="1">
      <c r="A23" s="78" t="s">
        <v>0</v>
      </c>
      <c r="B23" s="79" t="s">
        <v>1</v>
      </c>
      <c r="C23" s="179" t="s">
        <v>2</v>
      </c>
      <c r="D23" s="179"/>
      <c r="E23" s="179"/>
      <c r="F23" s="179"/>
      <c r="G23" s="188" t="s">
        <v>3</v>
      </c>
      <c r="H23" s="44"/>
    </row>
    <row r="24" spans="1:8" s="4" customFormat="1" ht="42" customHeight="1">
      <c r="A24" s="80"/>
      <c r="B24" s="10"/>
      <c r="C24" s="11" t="s">
        <v>4</v>
      </c>
      <c r="D24" s="11" t="s">
        <v>5</v>
      </c>
      <c r="E24" s="11" t="s">
        <v>6</v>
      </c>
      <c r="F24" s="11" t="s">
        <v>7</v>
      </c>
      <c r="G24" s="208"/>
      <c r="H24" s="44"/>
    </row>
    <row r="25" spans="1:8" s="4" customFormat="1" ht="15">
      <c r="A25" s="72">
        <v>0</v>
      </c>
      <c r="B25" s="13">
        <v>1</v>
      </c>
      <c r="C25" s="14">
        <v>2</v>
      </c>
      <c r="D25" s="14">
        <v>3</v>
      </c>
      <c r="E25" s="14">
        <v>4</v>
      </c>
      <c r="F25" s="14" t="s">
        <v>8</v>
      </c>
      <c r="G25" s="82">
        <v>6</v>
      </c>
      <c r="H25" s="44"/>
    </row>
    <row r="26" spans="1:11" ht="30" customHeight="1">
      <c r="A26" s="73">
        <v>12</v>
      </c>
      <c r="B26" s="219" t="s">
        <v>24</v>
      </c>
      <c r="C26" s="46"/>
      <c r="D26" s="46"/>
      <c r="E26" s="46"/>
      <c r="F26" s="99">
        <f>C26+D26+E26</f>
        <v>0</v>
      </c>
      <c r="G26" s="84"/>
      <c r="H26" s="44"/>
      <c r="I26" s="4"/>
      <c r="J26" s="4"/>
      <c r="K26" s="4"/>
    </row>
    <row r="27" spans="1:11" ht="30" customHeight="1">
      <c r="A27" s="73">
        <v>13</v>
      </c>
      <c r="B27" s="15" t="s">
        <v>25</v>
      </c>
      <c r="C27" s="66">
        <v>140</v>
      </c>
      <c r="D27" s="66">
        <v>25</v>
      </c>
      <c r="E27" s="66">
        <v>76.7</v>
      </c>
      <c r="F27" s="100">
        <f>C27+D27+E27</f>
        <v>241.7</v>
      </c>
      <c r="G27" s="101">
        <v>0</v>
      </c>
      <c r="H27" s="44"/>
      <c r="I27" s="4"/>
      <c r="J27" s="4"/>
      <c r="K27" s="4"/>
    </row>
    <row r="28" spans="1:11" s="28" customFormat="1" ht="13.5" thickBot="1">
      <c r="A28" s="74" t="s">
        <v>29</v>
      </c>
      <c r="B28" s="75" t="s">
        <v>7</v>
      </c>
      <c r="C28" s="90">
        <f>SUM(C26:C27)</f>
        <v>140</v>
      </c>
      <c r="D28" s="90">
        <f>SUM(D26:D27)</f>
        <v>25</v>
      </c>
      <c r="E28" s="90">
        <f>SUM(E26:E27)</f>
        <v>76.7</v>
      </c>
      <c r="F28" s="90">
        <f>SUM(F26:F27)</f>
        <v>241.7</v>
      </c>
      <c r="G28" s="91">
        <f>SUM(G26:G27)</f>
        <v>0</v>
      </c>
      <c r="H28" s="41"/>
      <c r="I28" s="27"/>
      <c r="J28" s="27"/>
      <c r="K28" s="27"/>
    </row>
    <row r="29" spans="1:7" ht="38.25" customHeight="1" thickBot="1">
      <c r="A29" s="57"/>
      <c r="B29" s="58"/>
      <c r="C29" s="205" t="s">
        <v>63</v>
      </c>
      <c r="D29" s="206"/>
      <c r="E29" s="206"/>
      <c r="F29" s="207"/>
      <c r="G29" s="89" t="s">
        <v>47</v>
      </c>
    </row>
    <row r="31" ht="13.5" customHeight="1"/>
    <row r="32" spans="1:9" s="42" customFormat="1" ht="15.75">
      <c r="A32" s="64" t="s">
        <v>59</v>
      </c>
      <c r="B32" s="19"/>
      <c r="C32" s="20"/>
      <c r="D32" s="21"/>
      <c r="E32" s="20"/>
      <c r="F32" s="20"/>
      <c r="G32" s="20"/>
      <c r="H32" s="20"/>
      <c r="I32"/>
    </row>
    <row r="33" spans="1:8" ht="15.75" customHeight="1" thickBot="1">
      <c r="A33" s="22"/>
      <c r="B33" s="22"/>
      <c r="C33" s="23"/>
      <c r="D33" s="23"/>
      <c r="E33" s="23"/>
      <c r="F33" s="23"/>
      <c r="G33" s="23"/>
      <c r="H33" s="23"/>
    </row>
    <row r="34" spans="1:9" ht="15" customHeight="1">
      <c r="A34" s="201" t="s">
        <v>30</v>
      </c>
      <c r="B34" s="203" t="s">
        <v>1</v>
      </c>
      <c r="C34" s="192" t="s">
        <v>56</v>
      </c>
      <c r="D34" s="175" t="s">
        <v>57</v>
      </c>
      <c r="E34" s="176"/>
      <c r="F34" s="175" t="s">
        <v>52</v>
      </c>
      <c r="G34" s="196"/>
      <c r="H34" s="102"/>
      <c r="I34" s="102"/>
    </row>
    <row r="35" spans="1:10" ht="37.5" customHeight="1" thickBot="1">
      <c r="A35" s="202"/>
      <c r="B35" s="204"/>
      <c r="C35" s="193"/>
      <c r="D35" s="194"/>
      <c r="E35" s="195"/>
      <c r="F35" s="194"/>
      <c r="G35" s="197"/>
      <c r="H35" s="121"/>
      <c r="I35" s="121"/>
      <c r="J35" s="30"/>
    </row>
    <row r="36" spans="1:10" ht="17.25" customHeight="1" thickBot="1">
      <c r="A36" s="109">
        <v>0</v>
      </c>
      <c r="B36" s="110">
        <v>1</v>
      </c>
      <c r="C36" s="137">
        <v>2</v>
      </c>
      <c r="D36" s="175">
        <v>3</v>
      </c>
      <c r="E36" s="176"/>
      <c r="F36" s="175" t="s">
        <v>49</v>
      </c>
      <c r="G36" s="196"/>
      <c r="H36" s="122"/>
      <c r="I36" s="122"/>
      <c r="J36" s="31"/>
    </row>
    <row r="37" spans="1:10" s="33" customFormat="1" ht="20.25" customHeight="1">
      <c r="A37" s="71">
        <v>1</v>
      </c>
      <c r="B37" s="113" t="s">
        <v>16</v>
      </c>
      <c r="C37" s="142">
        <v>-7.05</v>
      </c>
      <c r="D37" s="173">
        <v>541.42</v>
      </c>
      <c r="E37" s="174"/>
      <c r="F37" s="169">
        <f>C37+D37</f>
        <v>534.37</v>
      </c>
      <c r="G37" s="170"/>
      <c r="H37" s="119"/>
      <c r="I37" s="120"/>
      <c r="J37" s="54"/>
    </row>
    <row r="38" spans="1:10" s="33" customFormat="1" ht="18" customHeight="1">
      <c r="A38" s="72">
        <v>2</v>
      </c>
      <c r="B38" s="114" t="s">
        <v>17</v>
      </c>
      <c r="C38" s="133">
        <v>-13.4</v>
      </c>
      <c r="D38" s="171">
        <v>223.48</v>
      </c>
      <c r="E38" s="172"/>
      <c r="F38" s="162">
        <f aca="true" t="shared" si="1" ref="F38:F47">C38+D38</f>
        <v>210.07999999999998</v>
      </c>
      <c r="G38" s="163"/>
      <c r="H38" s="119"/>
      <c r="I38" s="120"/>
      <c r="J38" s="54"/>
    </row>
    <row r="39" spans="1:10" s="33" customFormat="1" ht="18" customHeight="1">
      <c r="A39" s="72">
        <v>3</v>
      </c>
      <c r="B39" s="114" t="s">
        <v>18</v>
      </c>
      <c r="C39" s="133">
        <v>-119.1</v>
      </c>
      <c r="D39" s="164">
        <v>0</v>
      </c>
      <c r="E39" s="165"/>
      <c r="F39" s="162">
        <f t="shared" si="1"/>
        <v>-119.1</v>
      </c>
      <c r="G39" s="163"/>
      <c r="H39" s="119"/>
      <c r="I39" s="120"/>
      <c r="J39" s="54"/>
    </row>
    <row r="40" spans="1:10" s="33" customFormat="1" ht="28.5" customHeight="1">
      <c r="A40" s="72">
        <v>4</v>
      </c>
      <c r="B40" s="114" t="s">
        <v>19</v>
      </c>
      <c r="C40" s="133">
        <v>0</v>
      </c>
      <c r="D40" s="164">
        <v>1910.87</v>
      </c>
      <c r="E40" s="165"/>
      <c r="F40" s="162">
        <f t="shared" si="1"/>
        <v>1910.87</v>
      </c>
      <c r="G40" s="163"/>
      <c r="H40" s="119"/>
      <c r="I40" s="120"/>
      <c r="J40" s="54"/>
    </row>
    <row r="41" spans="1:10" s="33" customFormat="1" ht="23.25" customHeight="1">
      <c r="A41" s="73">
        <v>5</v>
      </c>
      <c r="B41" s="115" t="s">
        <v>22</v>
      </c>
      <c r="C41" s="146">
        <v>-45.21</v>
      </c>
      <c r="D41" s="171">
        <v>0</v>
      </c>
      <c r="E41" s="172"/>
      <c r="F41" s="162">
        <f t="shared" si="1"/>
        <v>-45.21</v>
      </c>
      <c r="G41" s="163"/>
      <c r="H41" s="117"/>
      <c r="I41" s="120"/>
      <c r="J41" s="54"/>
    </row>
    <row r="42" spans="1:10" s="33" customFormat="1" ht="20.25" customHeight="1">
      <c r="A42" s="73">
        <v>6</v>
      </c>
      <c r="B42" s="115" t="s">
        <v>46</v>
      </c>
      <c r="C42" s="133">
        <v>0</v>
      </c>
      <c r="D42" s="164">
        <v>623.72</v>
      </c>
      <c r="E42" s="165"/>
      <c r="F42" s="162">
        <f t="shared" si="1"/>
        <v>623.72</v>
      </c>
      <c r="G42" s="163"/>
      <c r="H42" s="117"/>
      <c r="I42" s="120"/>
      <c r="J42" s="54"/>
    </row>
    <row r="43" spans="1:10" ht="24" customHeight="1">
      <c r="A43" s="72">
        <v>7</v>
      </c>
      <c r="B43" s="114" t="s">
        <v>20</v>
      </c>
      <c r="C43" s="133">
        <v>0</v>
      </c>
      <c r="D43" s="164">
        <v>44.19</v>
      </c>
      <c r="E43" s="165"/>
      <c r="F43" s="162">
        <f t="shared" si="1"/>
        <v>44.19</v>
      </c>
      <c r="G43" s="163"/>
      <c r="H43" s="118"/>
      <c r="I43" s="120"/>
      <c r="J43" s="54"/>
    </row>
    <row r="44" spans="1:10" ht="24.75" customHeight="1">
      <c r="A44" s="72">
        <v>8</v>
      </c>
      <c r="B44" s="114" t="s">
        <v>26</v>
      </c>
      <c r="C44" s="133">
        <v>0</v>
      </c>
      <c r="D44" s="171">
        <v>12.78</v>
      </c>
      <c r="E44" s="172"/>
      <c r="F44" s="162">
        <f t="shared" si="1"/>
        <v>12.78</v>
      </c>
      <c r="G44" s="163"/>
      <c r="H44" s="118"/>
      <c r="I44" s="120"/>
      <c r="J44" s="54"/>
    </row>
    <row r="45" spans="1:10" ht="25.5">
      <c r="A45" s="72">
        <v>9</v>
      </c>
      <c r="B45" s="114" t="s">
        <v>21</v>
      </c>
      <c r="C45" s="133">
        <v>-7.2</v>
      </c>
      <c r="D45" s="164">
        <v>36.18</v>
      </c>
      <c r="E45" s="165"/>
      <c r="F45" s="162">
        <f t="shared" si="1"/>
        <v>28.98</v>
      </c>
      <c r="G45" s="163"/>
      <c r="H45" s="118"/>
      <c r="I45" s="120"/>
      <c r="J45" s="54"/>
    </row>
    <row r="46" spans="1:10" ht="26.25" customHeight="1">
      <c r="A46" s="73">
        <v>10</v>
      </c>
      <c r="B46" s="115" t="s">
        <v>23</v>
      </c>
      <c r="C46" s="133">
        <v>0</v>
      </c>
      <c r="D46" s="164">
        <v>15.12</v>
      </c>
      <c r="E46" s="165"/>
      <c r="F46" s="162">
        <f t="shared" si="1"/>
        <v>15.12</v>
      </c>
      <c r="G46" s="163"/>
      <c r="H46" s="118"/>
      <c r="I46" s="120"/>
      <c r="J46" s="54"/>
    </row>
    <row r="47" spans="1:10" ht="32.25" customHeight="1" thickBot="1">
      <c r="A47" s="73">
        <v>11</v>
      </c>
      <c r="B47" s="114" t="s">
        <v>27</v>
      </c>
      <c r="C47" s="143">
        <v>-250</v>
      </c>
      <c r="D47" s="166">
        <v>0</v>
      </c>
      <c r="E47" s="167"/>
      <c r="F47" s="150">
        <f t="shared" si="1"/>
        <v>-250</v>
      </c>
      <c r="G47" s="151"/>
      <c r="H47" s="118"/>
      <c r="I47" s="120"/>
      <c r="J47" s="54"/>
    </row>
    <row r="48" spans="1:10" ht="15.75" thickBot="1">
      <c r="A48" s="74" t="s">
        <v>9</v>
      </c>
      <c r="B48" s="116" t="s">
        <v>7</v>
      </c>
      <c r="C48" s="140">
        <f>SUM(C37:C47)</f>
        <v>-441.96</v>
      </c>
      <c r="D48" s="152">
        <f>SUM(D37:E47)</f>
        <v>3407.7599999999998</v>
      </c>
      <c r="E48" s="168"/>
      <c r="F48" s="152">
        <f>SUM(F37:G47)</f>
        <v>2965.7999999999997</v>
      </c>
      <c r="G48" s="153"/>
      <c r="H48" s="119"/>
      <c r="I48" s="120"/>
      <c r="J48" s="35"/>
    </row>
    <row r="49" spans="1:10" ht="15.75" thickBot="1">
      <c r="A49" s="48"/>
      <c r="B49" s="49"/>
      <c r="C49" s="50"/>
      <c r="D49" s="50"/>
      <c r="E49" s="50"/>
      <c r="F49" s="50"/>
      <c r="G49" s="50"/>
      <c r="H49" s="50"/>
      <c r="I49" s="52"/>
      <c r="J49" s="35"/>
    </row>
    <row r="50" spans="1:10" ht="15" customHeight="1">
      <c r="A50" s="210" t="s">
        <v>0</v>
      </c>
      <c r="B50" s="212" t="s">
        <v>1</v>
      </c>
      <c r="C50" s="192" t="s">
        <v>50</v>
      </c>
      <c r="D50" s="175" t="s">
        <v>51</v>
      </c>
      <c r="E50" s="176"/>
      <c r="F50" s="175" t="s">
        <v>52</v>
      </c>
      <c r="G50" s="196"/>
      <c r="H50" s="102"/>
      <c r="I50" s="102"/>
      <c r="J50" s="35"/>
    </row>
    <row r="51" spans="1:10" ht="39" customHeight="1" thickBot="1">
      <c r="A51" s="211"/>
      <c r="B51" s="213"/>
      <c r="C51" s="193"/>
      <c r="D51" s="194"/>
      <c r="E51" s="195"/>
      <c r="F51" s="194"/>
      <c r="G51" s="197"/>
      <c r="H51" s="121"/>
      <c r="I51" s="121"/>
      <c r="J51" s="35"/>
    </row>
    <row r="52" spans="1:10" s="4" customFormat="1" ht="17.25" customHeight="1">
      <c r="A52" s="76">
        <v>0</v>
      </c>
      <c r="B52" s="123">
        <v>1</v>
      </c>
      <c r="C52" s="149">
        <v>2</v>
      </c>
      <c r="D52" s="198">
        <v>3</v>
      </c>
      <c r="E52" s="199"/>
      <c r="F52" s="198" t="s">
        <v>49</v>
      </c>
      <c r="G52" s="200"/>
      <c r="H52" s="122"/>
      <c r="I52" s="122"/>
      <c r="J52" s="35"/>
    </row>
    <row r="53" spans="1:10" ht="32.25" customHeight="1">
      <c r="A53" s="77">
        <v>12</v>
      </c>
      <c r="B53" s="124" t="s">
        <v>24</v>
      </c>
      <c r="C53" s="133">
        <v>-2616.71</v>
      </c>
      <c r="D53" s="164">
        <v>0</v>
      </c>
      <c r="E53" s="165"/>
      <c r="F53" s="162">
        <f>C53+D53</f>
        <v>-2616.71</v>
      </c>
      <c r="G53" s="163"/>
      <c r="H53" s="119"/>
      <c r="I53" s="120"/>
      <c r="J53" s="55"/>
    </row>
    <row r="54" spans="1:10" ht="30" customHeight="1" thickBot="1">
      <c r="A54" s="73">
        <v>13</v>
      </c>
      <c r="B54" s="115" t="s">
        <v>25</v>
      </c>
      <c r="C54" s="143">
        <v>-386.7</v>
      </c>
      <c r="D54" s="166">
        <v>37.61</v>
      </c>
      <c r="E54" s="167"/>
      <c r="F54" s="150">
        <f>C54+D54</f>
        <v>-349.09</v>
      </c>
      <c r="G54" s="151"/>
      <c r="H54" s="119"/>
      <c r="I54" s="120"/>
      <c r="J54" s="55"/>
    </row>
    <row r="55" spans="1:10" s="28" customFormat="1" ht="16.5" customHeight="1" thickBot="1">
      <c r="A55" s="74" t="s">
        <v>29</v>
      </c>
      <c r="B55" s="116" t="s">
        <v>7</v>
      </c>
      <c r="C55" s="140">
        <f>SUM(C53:C54)</f>
        <v>-3003.41</v>
      </c>
      <c r="D55" s="152">
        <f>SUM(D53:E54)</f>
        <v>37.61</v>
      </c>
      <c r="E55" s="168"/>
      <c r="F55" s="152">
        <f>SUM(F53:G54)</f>
        <v>-2965.8</v>
      </c>
      <c r="G55" s="153"/>
      <c r="H55" s="119"/>
      <c r="I55" s="120"/>
      <c r="J55" s="27"/>
    </row>
    <row r="57" spans="6:9" ht="15">
      <c r="F57" s="67"/>
      <c r="H57" s="67"/>
      <c r="I57" s="67"/>
    </row>
    <row r="59" ht="15">
      <c r="C59" s="67"/>
    </row>
  </sheetData>
  <sheetProtection/>
  <mergeCells count="52">
    <mergeCell ref="A4:H4"/>
    <mergeCell ref="C21:F21"/>
    <mergeCell ref="C6:F6"/>
    <mergeCell ref="G6:G7"/>
    <mergeCell ref="H6:H7"/>
    <mergeCell ref="A50:A51"/>
    <mergeCell ref="B50:B51"/>
    <mergeCell ref="G23:G24"/>
    <mergeCell ref="C29:F29"/>
    <mergeCell ref="C23:F23"/>
    <mergeCell ref="A34:A35"/>
    <mergeCell ref="B34:B35"/>
    <mergeCell ref="C34:C35"/>
    <mergeCell ref="D34:E35"/>
    <mergeCell ref="F34:G35"/>
    <mergeCell ref="D36:E36"/>
    <mergeCell ref="F36:G36"/>
    <mergeCell ref="D37:E37"/>
    <mergeCell ref="F37:G37"/>
    <mergeCell ref="D38:E38"/>
    <mergeCell ref="F38:G38"/>
    <mergeCell ref="D41:E41"/>
    <mergeCell ref="F41:G41"/>
    <mergeCell ref="D42:E42"/>
    <mergeCell ref="F42:G42"/>
    <mergeCell ref="D39:E39"/>
    <mergeCell ref="F39:G39"/>
    <mergeCell ref="D40:E40"/>
    <mergeCell ref="F40:G40"/>
    <mergeCell ref="D46:E46"/>
    <mergeCell ref="F46:G46"/>
    <mergeCell ref="D47:E47"/>
    <mergeCell ref="F47:G47"/>
    <mergeCell ref="D43:E43"/>
    <mergeCell ref="F43:G43"/>
    <mergeCell ref="D44:E44"/>
    <mergeCell ref="F44:G44"/>
    <mergeCell ref="D45:E45"/>
    <mergeCell ref="F45:G45"/>
    <mergeCell ref="D48:E48"/>
    <mergeCell ref="F48:G48"/>
    <mergeCell ref="C50:C51"/>
    <mergeCell ref="D50:E51"/>
    <mergeCell ref="F50:G51"/>
    <mergeCell ref="D52:E52"/>
    <mergeCell ref="F52:G52"/>
    <mergeCell ref="D53:E53"/>
    <mergeCell ref="F53:G53"/>
    <mergeCell ref="D54:E54"/>
    <mergeCell ref="F54:G54"/>
    <mergeCell ref="D55:E55"/>
    <mergeCell ref="F55:G55"/>
  </mergeCells>
  <printOptions horizontalCentered="1"/>
  <pageMargins left="0.7086614173228347" right="0.11811023622047245" top="0.4330708661417323" bottom="0.11811023622047245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7">
      <selection activeCell="A15" sqref="A15"/>
    </sheetView>
  </sheetViews>
  <sheetFormatPr defaultColWidth="9.140625" defaultRowHeight="15"/>
  <cols>
    <col min="1" max="1" width="4.140625" style="0" customWidth="1"/>
    <col min="2" max="2" width="29.8515625" style="0" customWidth="1"/>
    <col min="3" max="3" width="13.851562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4.7109375" style="0" customWidth="1"/>
    <col min="8" max="8" width="25.7109375" style="0" customWidth="1"/>
    <col min="9" max="9" width="14.57421875" style="0" customWidth="1"/>
    <col min="10" max="10" width="17.00390625" style="0" customWidth="1"/>
  </cols>
  <sheetData>
    <row r="1" spans="1:8" ht="15.75" customHeight="1">
      <c r="A1" s="63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217" t="s">
        <v>43</v>
      </c>
      <c r="B3" s="217"/>
      <c r="C3" s="217"/>
      <c r="D3" s="217"/>
      <c r="E3" s="217"/>
      <c r="F3" s="217"/>
      <c r="G3" s="217"/>
      <c r="H3" s="217"/>
    </row>
    <row r="4" spans="1:8" ht="18" customHeight="1">
      <c r="A4" s="177" t="s">
        <v>48</v>
      </c>
      <c r="B4" s="177"/>
      <c r="C4" s="177"/>
      <c r="D4" s="177"/>
      <c r="E4" s="177"/>
      <c r="F4" s="177"/>
      <c r="G4" s="177"/>
      <c r="H4" s="177"/>
    </row>
    <row r="5" spans="1:8" ht="17.25" customHeight="1">
      <c r="A5" s="178"/>
      <c r="B5" s="178"/>
      <c r="C5" s="37"/>
      <c r="D5" s="37"/>
      <c r="E5" s="37"/>
      <c r="F5" s="37"/>
      <c r="G5" s="37"/>
      <c r="H5" s="38"/>
    </row>
    <row r="6" spans="1:9" ht="36" customHeight="1">
      <c r="A6" s="9" t="s">
        <v>30</v>
      </c>
      <c r="B6" s="10" t="s">
        <v>1</v>
      </c>
      <c r="C6" s="218" t="s">
        <v>10</v>
      </c>
      <c r="D6" s="218"/>
      <c r="E6" s="218"/>
      <c r="F6" s="218"/>
      <c r="G6" s="218" t="s">
        <v>11</v>
      </c>
      <c r="H6" s="218"/>
      <c r="I6" s="29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32</v>
      </c>
      <c r="H7" s="11" t="s">
        <v>13</v>
      </c>
      <c r="I7" s="30"/>
    </row>
    <row r="8" spans="1:9" s="33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2"/>
    </row>
    <row r="9" spans="1:9" ht="15">
      <c r="A9" s="56">
        <v>1</v>
      </c>
      <c r="B9" s="15" t="s">
        <v>19</v>
      </c>
      <c r="C9" s="16">
        <v>35</v>
      </c>
      <c r="D9" s="16">
        <v>19</v>
      </c>
      <c r="E9" s="16">
        <v>116</v>
      </c>
      <c r="F9" s="16">
        <f>C9+D9+E9</f>
        <v>170</v>
      </c>
      <c r="G9" s="16">
        <v>0</v>
      </c>
      <c r="H9" s="16">
        <v>12</v>
      </c>
      <c r="I9" s="34"/>
    </row>
    <row r="10" spans="1:9" s="28" customFormat="1" ht="15.75" customHeight="1">
      <c r="A10" s="17" t="s">
        <v>29</v>
      </c>
      <c r="B10" s="60" t="s">
        <v>7</v>
      </c>
      <c r="C10" s="18">
        <f aca="true" t="shared" si="0" ref="C10:H10">SUM(C9:C9)</f>
        <v>35</v>
      </c>
      <c r="D10" s="18">
        <f t="shared" si="0"/>
        <v>19</v>
      </c>
      <c r="E10" s="18">
        <f t="shared" si="0"/>
        <v>116</v>
      </c>
      <c r="F10" s="18">
        <f t="shared" si="0"/>
        <v>170</v>
      </c>
      <c r="G10" s="18">
        <f t="shared" si="0"/>
        <v>0</v>
      </c>
      <c r="H10" s="18">
        <f t="shared" si="0"/>
        <v>12</v>
      </c>
      <c r="I10" s="41"/>
    </row>
    <row r="11" spans="1:9" s="28" customFormat="1" ht="81" customHeight="1">
      <c r="A11" s="39"/>
      <c r="B11" s="39"/>
      <c r="C11" s="214" t="s">
        <v>54</v>
      </c>
      <c r="D11" s="215"/>
      <c r="E11" s="215"/>
      <c r="F11" s="216"/>
      <c r="G11" s="43" t="s">
        <v>44</v>
      </c>
      <c r="H11" s="43" t="s">
        <v>53</v>
      </c>
      <c r="I11" s="40"/>
    </row>
    <row r="12" spans="1:9" s="28" customFormat="1" ht="11.25" customHeight="1">
      <c r="A12" s="39"/>
      <c r="B12" s="39"/>
      <c r="C12" s="61"/>
      <c r="D12" s="62"/>
      <c r="E12" s="62"/>
      <c r="F12" s="62"/>
      <c r="G12" s="61"/>
      <c r="H12" s="61"/>
      <c r="I12" s="40"/>
    </row>
    <row r="13" spans="1:8" ht="12.75" customHeight="1">
      <c r="A13" s="19"/>
      <c r="B13" s="19"/>
      <c r="C13" s="20"/>
      <c r="D13" s="20"/>
      <c r="E13" s="20"/>
      <c r="F13" s="20"/>
      <c r="G13" s="20"/>
      <c r="H13" s="20"/>
    </row>
    <row r="14" spans="1:8" ht="15.75">
      <c r="A14" s="64" t="s">
        <v>58</v>
      </c>
      <c r="B14" s="19"/>
      <c r="C14" s="20"/>
      <c r="D14" s="21"/>
      <c r="E14" s="20"/>
      <c r="F14" s="20"/>
      <c r="G14" s="20"/>
      <c r="H14" s="20"/>
    </row>
    <row r="15" spans="1:8" ht="15.75" thickBot="1">
      <c r="A15" s="22"/>
      <c r="B15" s="22"/>
      <c r="C15" s="23"/>
      <c r="D15" s="23"/>
      <c r="E15" s="23"/>
      <c r="F15" s="23"/>
      <c r="G15" s="23"/>
      <c r="H15" s="23"/>
    </row>
    <row r="16" spans="1:9" ht="24.75" customHeight="1">
      <c r="A16" s="210" t="s">
        <v>30</v>
      </c>
      <c r="B16" s="212" t="s">
        <v>1</v>
      </c>
      <c r="C16" s="192" t="s">
        <v>56</v>
      </c>
      <c r="D16" s="175" t="s">
        <v>57</v>
      </c>
      <c r="E16" s="176"/>
      <c r="F16" s="175" t="s">
        <v>52</v>
      </c>
      <c r="G16" s="196"/>
      <c r="H16" s="44"/>
      <c r="I16" s="102"/>
    </row>
    <row r="17" spans="1:9" ht="61.5" customHeight="1" thickBot="1">
      <c r="A17" s="211"/>
      <c r="B17" s="213"/>
      <c r="C17" s="193"/>
      <c r="D17" s="194"/>
      <c r="E17" s="195"/>
      <c r="F17" s="194"/>
      <c r="G17" s="197"/>
      <c r="H17" s="125"/>
      <c r="I17" s="121"/>
    </row>
    <row r="18" spans="1:9" s="33" customFormat="1" ht="13.5" thickBot="1">
      <c r="A18" s="76">
        <v>0</v>
      </c>
      <c r="B18" s="123">
        <v>1</v>
      </c>
      <c r="C18" s="137">
        <v>2</v>
      </c>
      <c r="D18" s="175">
        <v>3</v>
      </c>
      <c r="E18" s="176"/>
      <c r="F18" s="175" t="s">
        <v>49</v>
      </c>
      <c r="G18" s="196"/>
      <c r="H18" s="126"/>
      <c r="I18" s="122"/>
    </row>
    <row r="19" spans="1:10" ht="15.75" thickBot="1">
      <c r="A19" s="131">
        <v>1</v>
      </c>
      <c r="B19" s="111" t="s">
        <v>19</v>
      </c>
      <c r="C19" s="142">
        <v>-30</v>
      </c>
      <c r="D19" s="173">
        <v>30</v>
      </c>
      <c r="E19" s="174"/>
      <c r="F19" s="169">
        <f>C19+D19</f>
        <v>0</v>
      </c>
      <c r="G19" s="170"/>
      <c r="H19" s="127"/>
      <c r="I19" s="128"/>
      <c r="J19" s="53"/>
    </row>
    <row r="20" spans="1:9" s="28" customFormat="1" ht="17.25" customHeight="1" thickBot="1">
      <c r="A20" s="112" t="s">
        <v>29</v>
      </c>
      <c r="B20" s="132" t="s">
        <v>7</v>
      </c>
      <c r="C20" s="140">
        <f>SUM(C19:C19)</f>
        <v>-30</v>
      </c>
      <c r="D20" s="152">
        <f>SUM(D19:E19)</f>
        <v>30</v>
      </c>
      <c r="E20" s="168"/>
      <c r="F20" s="152">
        <f>SUM(F19:G19)</f>
        <v>0</v>
      </c>
      <c r="G20" s="153"/>
      <c r="H20" s="129"/>
      <c r="I20" s="130"/>
    </row>
    <row r="21" ht="15">
      <c r="I21" s="4"/>
    </row>
  </sheetData>
  <sheetProtection/>
  <mergeCells count="17">
    <mergeCell ref="A16:A17"/>
    <mergeCell ref="B16:B17"/>
    <mergeCell ref="C16:C17"/>
    <mergeCell ref="D16:E17"/>
    <mergeCell ref="F16:G17"/>
    <mergeCell ref="A3:H3"/>
    <mergeCell ref="A4:H4"/>
    <mergeCell ref="A5:B5"/>
    <mergeCell ref="C6:F6"/>
    <mergeCell ref="G6:H6"/>
    <mergeCell ref="C11:F11"/>
    <mergeCell ref="D18:E18"/>
    <mergeCell ref="F18:G18"/>
    <mergeCell ref="D19:E19"/>
    <mergeCell ref="F19:G19"/>
    <mergeCell ref="D20:E20"/>
    <mergeCell ref="F20:G20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Vali_PC</cp:lastModifiedBy>
  <cp:lastPrinted>2018-12-07T07:09:32Z</cp:lastPrinted>
  <dcterms:created xsi:type="dcterms:W3CDTF">2016-07-27T13:16:10Z</dcterms:created>
  <dcterms:modified xsi:type="dcterms:W3CDTF">2018-12-07T07:09:34Z</dcterms:modified>
  <cp:category/>
  <cp:version/>
  <cp:contentType/>
  <cp:contentStatus/>
</cp:coreProperties>
</file>